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24576" windowHeight="13176" activeTab="0"/>
  </bookViews>
  <sheets>
    <sheet name="REKAP" sheetId="1" r:id="rId1"/>
    <sheet name="ROZPOCET" sheetId="2" r:id="rId2"/>
  </sheets>
  <definedNames>
    <definedName name="DATABASE">'ROZPOCET'!$A$1:$G$99</definedName>
  </definedNames>
  <calcPr fullCalcOnLoad="1"/>
</workbook>
</file>

<file path=xl/sharedStrings.xml><?xml version="1.0" encoding="utf-8"?>
<sst xmlns="http://schemas.openxmlformats.org/spreadsheetml/2006/main" count="207" uniqueCount="156">
  <si>
    <t>zdravotní instalace 800-721</t>
  </si>
  <si>
    <t>A 03 - zřízení konstrukcí - vnitřní plynovod</t>
  </si>
  <si>
    <t>1</t>
  </si>
  <si>
    <t>723 11-1202</t>
  </si>
  <si>
    <t>DN 15</t>
  </si>
  <si>
    <t>m</t>
  </si>
  <si>
    <t>2</t>
  </si>
  <si>
    <t>723 11-1203</t>
  </si>
  <si>
    <t>DN 20</t>
  </si>
  <si>
    <t>3</t>
  </si>
  <si>
    <t>723 11-1206</t>
  </si>
  <si>
    <t>DN 40</t>
  </si>
  <si>
    <t>CHRÁNIČKY</t>
  </si>
  <si>
    <t>4</t>
  </si>
  <si>
    <t>723 15-0365</t>
  </si>
  <si>
    <t>38/2.6</t>
  </si>
  <si>
    <t>5</t>
  </si>
  <si>
    <t>723 15-0367</t>
  </si>
  <si>
    <t>57/2.9</t>
  </si>
  <si>
    <t>VYVEDENÍ PLYNOVODNÍCH VÝPUSTEK NA POTR.</t>
  </si>
  <si>
    <t>6</t>
  </si>
  <si>
    <t>723 19-0252</t>
  </si>
  <si>
    <t>kus</t>
  </si>
  <si>
    <t>7</t>
  </si>
  <si>
    <t>723 21-3223</t>
  </si>
  <si>
    <t>G 1/2</t>
  </si>
  <si>
    <t>8</t>
  </si>
  <si>
    <t>723 21-3224</t>
  </si>
  <si>
    <t>G 3/4</t>
  </si>
  <si>
    <t>9</t>
  </si>
  <si>
    <t>723 21-3227</t>
  </si>
  <si>
    <t>G 1 1/2</t>
  </si>
  <si>
    <t>10</t>
  </si>
  <si>
    <t>předběžná</t>
  </si>
  <si>
    <t>ks</t>
  </si>
  <si>
    <t>MONTÁŽ ARMATUR SE DVĚMA ZÁVITY</t>
  </si>
  <si>
    <t>11</t>
  </si>
  <si>
    <t>723 23-9105</t>
  </si>
  <si>
    <t>G 6/4</t>
  </si>
  <si>
    <t>PLECH.POTRUBI PRO PRIVOD VZDUCHU-POZINK.</t>
  </si>
  <si>
    <t>12</t>
  </si>
  <si>
    <t>predbezna</t>
  </si>
  <si>
    <t>HAVARIJNI VENTILY PRO PLYN</t>
  </si>
  <si>
    <t>13</t>
  </si>
  <si>
    <t>TLAKOMERY</t>
  </si>
  <si>
    <t>14</t>
  </si>
  <si>
    <t>S P E C I F I K A C E</t>
  </si>
  <si>
    <t>PŘESUN HMOT PRO VNITŘ.PLYN.V OBJ.VÝŠKY</t>
  </si>
  <si>
    <t>15</t>
  </si>
  <si>
    <t>998 72-3201</t>
  </si>
  <si>
    <t>do 6 m</t>
  </si>
  <si>
    <t>%</t>
  </si>
  <si>
    <t>zdravotní instalace 800-721 - A 03 - vnitřní plynovod S O U Č E T</t>
  </si>
  <si>
    <t>C 03 - opravy a údržba - vnitřní plynovod</t>
  </si>
  <si>
    <t>OPRAVY  PLYNOVODNIHO POTRUBI</t>
  </si>
  <si>
    <t>16</t>
  </si>
  <si>
    <t>723 19-0901</t>
  </si>
  <si>
    <t>uzavření nebo otevření při opravách</t>
  </si>
  <si>
    <t>17</t>
  </si>
  <si>
    <t>723 19-0907</t>
  </si>
  <si>
    <t>odvzdušnění a napouštění potrubí</t>
  </si>
  <si>
    <t>18</t>
  </si>
  <si>
    <t>723 19-0909</t>
  </si>
  <si>
    <t>NAVAŘENÍ ODBOČKY NA POTRUBÍ</t>
  </si>
  <si>
    <t>19</t>
  </si>
  <si>
    <t>723 19-0916</t>
  </si>
  <si>
    <t>zdravotní instalace 800-721 - C 03 - vnitřní plynovod S O U Č E T</t>
  </si>
  <si>
    <t>zdravotní instalace 800-721   C E L K E M</t>
  </si>
  <si>
    <t>doplňkové konstrukce 800-767</t>
  </si>
  <si>
    <t>MONTÁŽ ATYPICKÝCH KONSTRUKCÍ O HMOTNOSTI</t>
  </si>
  <si>
    <t>20</t>
  </si>
  <si>
    <t>767 99-5101</t>
  </si>
  <si>
    <t>do   5 kg</t>
  </si>
  <si>
    <t>kg</t>
  </si>
  <si>
    <t>PROFILOVA OCEL</t>
  </si>
  <si>
    <t>21</t>
  </si>
  <si>
    <t>135 30220/15263</t>
  </si>
  <si>
    <t>pro ulozeni potrubi</t>
  </si>
  <si>
    <t>doplňkové konstrukce 800-767 S O U Č E T</t>
  </si>
  <si>
    <t>nátěry  800-783</t>
  </si>
  <si>
    <t>A 01 - zřízení konstrukcí - nátěry</t>
  </si>
  <si>
    <t>NÁTĚRY SYNTETICKÉ POTRUBÍ DO DN 50 MM</t>
  </si>
  <si>
    <t>22</t>
  </si>
  <si>
    <t>783 42-4340</t>
  </si>
  <si>
    <t>dvojnásobné s 1x emailováním</t>
  </si>
  <si>
    <t>nátěry  800-783 - A 01 - nátěry S O U Č E T</t>
  </si>
  <si>
    <t>montáž</t>
  </si>
  <si>
    <t>VC 23-M ROZVOD PLYNU</t>
  </si>
  <si>
    <t>23</t>
  </si>
  <si>
    <t>odvzdušnění OPZ</t>
  </si>
  <si>
    <t>montáž S O U Č E T</t>
  </si>
  <si>
    <t>dodávky</t>
  </si>
  <si>
    <t>PRISLUSENSTVI PLYNOINSTALACE</t>
  </si>
  <si>
    <t>24</t>
  </si>
  <si>
    <t>dem. a montáž fakturačního měření</t>
  </si>
  <si>
    <t>25</t>
  </si>
  <si>
    <t>plechová skrin-rozmer dle skutecnosti</t>
  </si>
  <si>
    <t>26</t>
  </si>
  <si>
    <t>Protipozarni tmel</t>
  </si>
  <si>
    <t>27</t>
  </si>
  <si>
    <t>těsnění prostupů potrubí tmelem</t>
  </si>
  <si>
    <t>RUZNE</t>
  </si>
  <si>
    <t>28</t>
  </si>
  <si>
    <t>dodávky S O U Č E T</t>
  </si>
  <si>
    <t>HZS</t>
  </si>
  <si>
    <t>29</t>
  </si>
  <si>
    <t>Revize plynu - spotrebicu</t>
  </si>
  <si>
    <t>hod.</t>
  </si>
  <si>
    <t>30</t>
  </si>
  <si>
    <t>Revize plynu - plyn. potrubi</t>
  </si>
  <si>
    <t>31</t>
  </si>
  <si>
    <t>Profuk domov. plyn. potrubi</t>
  </si>
  <si>
    <t>32</t>
  </si>
  <si>
    <t>hod</t>
  </si>
  <si>
    <t>33</t>
  </si>
  <si>
    <t>HZS S O U Č E T</t>
  </si>
  <si>
    <t>p.č.</t>
  </si>
  <si>
    <t>ceník</t>
  </si>
  <si>
    <t>popis</t>
  </si>
  <si>
    <t xml:space="preserve"> mj</t>
  </si>
  <si>
    <t xml:space="preserve">       množství</t>
  </si>
  <si>
    <t xml:space="preserve">           j.cena</t>
  </si>
  <si>
    <t xml:space="preserve">         montáž</t>
  </si>
  <si>
    <t>**********************************************************</t>
  </si>
  <si>
    <t>=============================================================================================</t>
  </si>
  <si>
    <t>********************************************************</t>
  </si>
  <si>
    <t>*******************************************************************************************************************************************</t>
  </si>
  <si>
    <t>************************************************</t>
  </si>
  <si>
    <t>***********************************************</t>
  </si>
  <si>
    <t>****************</t>
  </si>
  <si>
    <t>***************</t>
  </si>
  <si>
    <t>**********</t>
  </si>
  <si>
    <t>POTRUBÍ Z TR. ZÁVIT.ČERNÝCH SPOJ.SVAŘOVÁNÍM</t>
  </si>
  <si>
    <t xml:space="preserve">DN 20 s nástěnkou </t>
  </si>
  <si>
    <t>KULOVÉ KOHOUTY UZAVÍRACÍ PRO PLYN S PÁČKOU</t>
  </si>
  <si>
    <t>FILTRY ZáVITOVÉ PRO PLYN</t>
  </si>
  <si>
    <t>profil 150x300 mm</t>
  </si>
  <si>
    <t>profil 160 mm, 0-2,5 KPa</t>
  </si>
  <si>
    <t>Vodive propojeni-uzemnění odvětr. potrubi na střeše</t>
  </si>
  <si>
    <t>Nepredvidane prace pri montazi</t>
  </si>
  <si>
    <t>závitový G 5/4" (230V) specifikace viz výkres</t>
  </si>
  <si>
    <t>Propočet nákladů - plynová zařízení</t>
  </si>
  <si>
    <t>REKAPITULACE</t>
  </si>
  <si>
    <t>****************************</t>
  </si>
  <si>
    <t>A 03 - vnitřní plynovod</t>
  </si>
  <si>
    <t>C 03 - vnitřní plynovod</t>
  </si>
  <si>
    <t>***************************************************************************************************************************</t>
  </si>
  <si>
    <t>zdravotní instalace 800-721  součet</t>
  </si>
  <si>
    <t>A 01 - nátěry</t>
  </si>
  <si>
    <t>=================================================================================</t>
  </si>
  <si>
    <t>S O U Č E T</t>
  </si>
  <si>
    <t>G 5/4" (např.PFZ 1632)</t>
  </si>
  <si>
    <t>neúřední tlaková zkouška dosavad. potrubí</t>
  </si>
  <si>
    <t>Demontaz zarizeni  mimo cen. polozky</t>
  </si>
  <si>
    <t>Celkem Kč</t>
  </si>
  <si>
    <t>Celkem Kč včetně DPH (21%)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</si>
</sst>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</numFmts>
  <fonts count="39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Arial CE"/>
      <family val="0"/>
    </font>
    <font>
      <b/>
      <sz val="11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2" fontId="0" fillId="3" borderId="0" xfId="0" applyNumberFormat="1" applyFill="1" applyAlignment="1">
      <alignment/>
    </xf>
    <xf numFmtId="2" fontId="1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B27" sqref="B27"/>
    </sheetView>
  </sheetViews>
  <sheetFormatPr defaultColWidth="9.00390625" defaultRowHeight="12.75"/>
  <cols>
    <col min="1" max="1" width="6.625" style="1" customWidth="1"/>
    <col min="2" max="2" width="70.625" style="1" customWidth="1"/>
    <col min="3" max="3" width="12.625" style="1" customWidth="1"/>
  </cols>
  <sheetData>
    <row r="1" ht="15">
      <c r="B1" s="5" t="s">
        <v>141</v>
      </c>
    </row>
    <row r="4" spans="2:3" ht="12.75">
      <c r="B4" s="1" t="s">
        <v>118</v>
      </c>
      <c r="C4" s="1" t="s">
        <v>122</v>
      </c>
    </row>
    <row r="6" ht="12.75">
      <c r="B6" s="1" t="s">
        <v>142</v>
      </c>
    </row>
    <row r="7" ht="12.75">
      <c r="B7" s="1" t="s">
        <v>143</v>
      </c>
    </row>
    <row r="8" ht="12.75">
      <c r="B8" s="1" t="s">
        <v>0</v>
      </c>
    </row>
    <row r="9" spans="2:3" ht="12.75">
      <c r="B9" s="1" t="s">
        <v>144</v>
      </c>
      <c r="C9" s="2">
        <f>ROZPOCET!G35</f>
        <v>0</v>
      </c>
    </row>
    <row r="10" spans="2:3" ht="12.75">
      <c r="B10" s="1" t="s">
        <v>145</v>
      </c>
      <c r="C10" s="2">
        <f>ROZPOCET!G47</f>
        <v>0</v>
      </c>
    </row>
    <row r="11" ht="12.75">
      <c r="B11" s="1" t="s">
        <v>146</v>
      </c>
    </row>
    <row r="12" spans="2:3" ht="12.75">
      <c r="B12" s="1" t="s">
        <v>147</v>
      </c>
      <c r="C12" s="2">
        <f>SUM(C9:C10)</f>
        <v>0</v>
      </c>
    </row>
    <row r="14" spans="2:3" ht="12.75">
      <c r="B14" s="1" t="s">
        <v>68</v>
      </c>
      <c r="C14" s="2">
        <f>ROZPOCET!G58</f>
        <v>0</v>
      </c>
    </row>
    <row r="16" ht="12.75">
      <c r="B16" s="1" t="s">
        <v>79</v>
      </c>
    </row>
    <row r="17" spans="2:3" ht="12.75">
      <c r="B17" s="1" t="s">
        <v>148</v>
      </c>
      <c r="C17" s="2">
        <f>ROZPOCET!G66</f>
        <v>0</v>
      </c>
    </row>
    <row r="19" spans="2:3" ht="12.75">
      <c r="B19" s="1" t="s">
        <v>86</v>
      </c>
      <c r="C19" s="2">
        <f>ROZPOCET!G74</f>
        <v>0</v>
      </c>
    </row>
    <row r="21" spans="2:3" ht="12.75">
      <c r="B21" s="1" t="s">
        <v>91</v>
      </c>
      <c r="C21" s="2">
        <f>ROZPOCET!G87</f>
        <v>0</v>
      </c>
    </row>
    <row r="23" spans="2:3" ht="12.75">
      <c r="B23" s="1" t="s">
        <v>104</v>
      </c>
      <c r="C23" s="2">
        <f>ROZPOCET!G98</f>
        <v>0</v>
      </c>
    </row>
    <row r="24" ht="12.75">
      <c r="B24" s="3" t="s">
        <v>149</v>
      </c>
    </row>
    <row r="25" spans="2:3" ht="12.75">
      <c r="B25" s="1" t="s">
        <v>150</v>
      </c>
      <c r="C25" s="7">
        <f>C12+C14+C17+C19+C21+C23</f>
        <v>0</v>
      </c>
    </row>
    <row r="27" spans="1:3" s="11" customFormat="1" ht="13.5">
      <c r="A27" s="8"/>
      <c r="B27" s="9" t="s">
        <v>154</v>
      </c>
      <c r="C27" s="10">
        <f>C25</f>
        <v>0</v>
      </c>
    </row>
    <row r="28" spans="1:3" s="11" customFormat="1" ht="13.5">
      <c r="A28" s="8"/>
      <c r="B28" s="9" t="s">
        <v>155</v>
      </c>
      <c r="C28" s="10">
        <f>C27*1.21</f>
        <v>0</v>
      </c>
    </row>
  </sheetData>
  <sheetProtection/>
  <printOptions/>
  <pageMargins left="0.7" right="0.7" top="0.787401575" bottom="0.787401575" header="0.3" footer="0.3"/>
  <pageSetup orientation="landscape" paperSize="9" r:id="rId1"/>
  <headerFooter>
    <oddHeader>&amp;LRekonstrukce vytápění MŠ Zlín
Lázeňská 412 - 1. etapa&amp;Rplynová zařízení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90" workbookViewId="0" topLeftCell="A1">
      <selection activeCell="F1" sqref="F1"/>
    </sheetView>
  </sheetViews>
  <sheetFormatPr defaultColWidth="9.00390625" defaultRowHeight="12.75"/>
  <cols>
    <col min="1" max="1" width="4.625" style="1" customWidth="1"/>
    <col min="2" max="2" width="13.625" style="1" customWidth="1"/>
    <col min="3" max="3" width="55.625" style="1" customWidth="1"/>
    <col min="4" max="4" width="4.625" style="1" customWidth="1"/>
    <col min="5" max="5" width="11.625" style="2" customWidth="1"/>
    <col min="6" max="7" width="12.625" style="2" customWidth="1"/>
  </cols>
  <sheetData>
    <row r="1" spans="1:7" ht="12.75">
      <c r="A1" s="1" t="s">
        <v>116</v>
      </c>
      <c r="B1" s="1" t="s">
        <v>117</v>
      </c>
      <c r="C1" s="1" t="s">
        <v>118</v>
      </c>
      <c r="D1" s="1" t="s">
        <v>119</v>
      </c>
      <c r="E1" s="2" t="s">
        <v>120</v>
      </c>
      <c r="F1" s="2" t="s">
        <v>121</v>
      </c>
      <c r="G1" s="2" t="s">
        <v>122</v>
      </c>
    </row>
    <row r="2" ht="12.75">
      <c r="C2" s="4"/>
    </row>
    <row r="3" ht="12.75">
      <c r="C3" s="4" t="s">
        <v>0</v>
      </c>
    </row>
    <row r="4" ht="12.75">
      <c r="C4" s="4" t="s">
        <v>1</v>
      </c>
    </row>
    <row r="5" ht="12.75">
      <c r="C5" s="4" t="s">
        <v>123</v>
      </c>
    </row>
    <row r="6" ht="12.75">
      <c r="C6" s="1" t="s">
        <v>132</v>
      </c>
    </row>
    <row r="7" spans="1:7" ht="12.75">
      <c r="A7" s="1" t="s">
        <v>2</v>
      </c>
      <c r="B7" s="1" t="s">
        <v>3</v>
      </c>
      <c r="C7" s="1" t="s">
        <v>4</v>
      </c>
      <c r="D7" s="1" t="s">
        <v>5</v>
      </c>
      <c r="E7" s="2">
        <v>13</v>
      </c>
      <c r="F7" s="6">
        <v>0</v>
      </c>
      <c r="G7" s="2">
        <f>E7*F7</f>
        <v>0</v>
      </c>
    </row>
    <row r="8" spans="1:7" ht="12.75">
      <c r="A8" s="1" t="s">
        <v>6</v>
      </c>
      <c r="B8" s="1" t="s">
        <v>7</v>
      </c>
      <c r="C8" s="1" t="s">
        <v>8</v>
      </c>
      <c r="D8" s="1" t="s">
        <v>5</v>
      </c>
      <c r="E8" s="2">
        <v>3</v>
      </c>
      <c r="F8" s="6">
        <v>0</v>
      </c>
      <c r="G8" s="2">
        <f>E8*F8</f>
        <v>0</v>
      </c>
    </row>
    <row r="9" spans="1:7" ht="12.75">
      <c r="A9" s="1" t="s">
        <v>9</v>
      </c>
      <c r="B9" s="1" t="s">
        <v>10</v>
      </c>
      <c r="C9" s="1" t="s">
        <v>11</v>
      </c>
      <c r="D9" s="1" t="s">
        <v>5</v>
      </c>
      <c r="E9" s="2">
        <v>26</v>
      </c>
      <c r="F9" s="6">
        <v>0</v>
      </c>
      <c r="G9" s="2">
        <f>E9*F9</f>
        <v>0</v>
      </c>
    </row>
    <row r="10" ht="12.75">
      <c r="C10" s="1" t="s">
        <v>12</v>
      </c>
    </row>
    <row r="11" spans="1:7" ht="12.75">
      <c r="A11" s="1" t="s">
        <v>13</v>
      </c>
      <c r="B11" s="1" t="s">
        <v>14</v>
      </c>
      <c r="C11" s="1" t="s">
        <v>15</v>
      </c>
      <c r="D11" s="1" t="s">
        <v>5</v>
      </c>
      <c r="E11" s="2">
        <v>1</v>
      </c>
      <c r="F11" s="6">
        <v>0</v>
      </c>
      <c r="G11" s="2">
        <f>E11*F11</f>
        <v>0</v>
      </c>
    </row>
    <row r="12" spans="1:7" ht="12.75">
      <c r="A12" s="1" t="s">
        <v>16</v>
      </c>
      <c r="B12" s="1" t="s">
        <v>17</v>
      </c>
      <c r="C12" s="1" t="s">
        <v>18</v>
      </c>
      <c r="D12" s="1" t="s">
        <v>5</v>
      </c>
      <c r="E12" s="2">
        <v>2</v>
      </c>
      <c r="F12" s="6">
        <v>0</v>
      </c>
      <c r="G12" s="2">
        <f>E12*F12</f>
        <v>0</v>
      </c>
    </row>
    <row r="13" ht="12.75">
      <c r="C13" s="1" t="s">
        <v>19</v>
      </c>
    </row>
    <row r="14" spans="1:7" ht="12.75">
      <c r="A14" s="1" t="s">
        <v>20</v>
      </c>
      <c r="B14" s="1" t="s">
        <v>21</v>
      </c>
      <c r="C14" s="1" t="s">
        <v>133</v>
      </c>
      <c r="D14" s="1" t="s">
        <v>22</v>
      </c>
      <c r="E14" s="2">
        <v>2</v>
      </c>
      <c r="F14" s="6">
        <v>0</v>
      </c>
      <c r="G14" s="2">
        <f>E14*F14</f>
        <v>0</v>
      </c>
    </row>
    <row r="15" ht="12.75">
      <c r="C15" s="1" t="s">
        <v>134</v>
      </c>
    </row>
    <row r="16" spans="1:7" ht="12.75">
      <c r="A16" s="1" t="s">
        <v>23</v>
      </c>
      <c r="B16" s="1" t="s">
        <v>24</v>
      </c>
      <c r="C16" s="1" t="s">
        <v>25</v>
      </c>
      <c r="D16" s="1" t="s">
        <v>22</v>
      </c>
      <c r="E16" s="2">
        <v>3</v>
      </c>
      <c r="F16" s="6">
        <v>0</v>
      </c>
      <c r="G16" s="2">
        <f>E16*F16</f>
        <v>0</v>
      </c>
    </row>
    <row r="17" spans="1:7" ht="12.75">
      <c r="A17" s="1" t="s">
        <v>26</v>
      </c>
      <c r="B17" s="1" t="s">
        <v>27</v>
      </c>
      <c r="C17" s="1" t="s">
        <v>28</v>
      </c>
      <c r="D17" s="1" t="s">
        <v>22</v>
      </c>
      <c r="E17" s="2">
        <v>2</v>
      </c>
      <c r="F17" s="6">
        <v>0</v>
      </c>
      <c r="G17" s="2">
        <f>E17*F17</f>
        <v>0</v>
      </c>
    </row>
    <row r="18" spans="1:7" ht="12.75">
      <c r="A18" s="1" t="s">
        <v>29</v>
      </c>
      <c r="B18" s="1" t="s">
        <v>30</v>
      </c>
      <c r="C18" s="1" t="s">
        <v>31</v>
      </c>
      <c r="D18" s="1" t="s">
        <v>22</v>
      </c>
      <c r="E18" s="2">
        <v>2</v>
      </c>
      <c r="F18" s="6">
        <v>0</v>
      </c>
      <c r="G18" s="2">
        <f>E18*F18</f>
        <v>0</v>
      </c>
    </row>
    <row r="19" ht="12.75">
      <c r="C19" s="1" t="s">
        <v>135</v>
      </c>
    </row>
    <row r="20" spans="1:7" ht="12.75">
      <c r="A20" s="1" t="s">
        <v>32</v>
      </c>
      <c r="B20" s="1" t="s">
        <v>33</v>
      </c>
      <c r="C20" s="1" t="s">
        <v>151</v>
      </c>
      <c r="D20" s="1" t="s">
        <v>34</v>
      </c>
      <c r="E20" s="2">
        <v>1</v>
      </c>
      <c r="F20" s="6">
        <v>0</v>
      </c>
      <c r="G20" s="2">
        <f>E20*F20</f>
        <v>0</v>
      </c>
    </row>
    <row r="21" ht="12.75">
      <c r="C21" s="1" t="s">
        <v>35</v>
      </c>
    </row>
    <row r="22" spans="1:7" ht="12.75">
      <c r="A22" s="1" t="s">
        <v>36</v>
      </c>
      <c r="B22" s="1" t="s">
        <v>37</v>
      </c>
      <c r="C22" s="1" t="s">
        <v>38</v>
      </c>
      <c r="D22" s="1" t="s">
        <v>22</v>
      </c>
      <c r="E22" s="2">
        <v>2</v>
      </c>
      <c r="F22" s="6">
        <v>0</v>
      </c>
      <c r="G22" s="2">
        <f>E22*F22</f>
        <v>0</v>
      </c>
    </row>
    <row r="23" ht="12.75">
      <c r="C23" s="1" t="s">
        <v>39</v>
      </c>
    </row>
    <row r="24" spans="1:7" ht="12.75">
      <c r="A24" s="1" t="s">
        <v>40</v>
      </c>
      <c r="B24" s="1" t="s">
        <v>41</v>
      </c>
      <c r="C24" s="1" t="s">
        <v>136</v>
      </c>
      <c r="D24" s="1" t="s">
        <v>5</v>
      </c>
      <c r="E24" s="2">
        <v>3.5</v>
      </c>
      <c r="F24" s="6">
        <v>0</v>
      </c>
      <c r="G24" s="2">
        <f>E24*F24</f>
        <v>0</v>
      </c>
    </row>
    <row r="25" ht="12.75">
      <c r="C25" s="1" t="s">
        <v>42</v>
      </c>
    </row>
    <row r="26" spans="1:7" ht="12.75">
      <c r="A26" s="1" t="s">
        <v>43</v>
      </c>
      <c r="B26" s="1" t="s">
        <v>41</v>
      </c>
      <c r="C26" s="1" t="s">
        <v>140</v>
      </c>
      <c r="D26" s="1" t="s">
        <v>34</v>
      </c>
      <c r="E26" s="2">
        <v>1</v>
      </c>
      <c r="F26" s="6">
        <v>0</v>
      </c>
      <c r="G26" s="2">
        <f>E26*F26</f>
        <v>0</v>
      </c>
    </row>
    <row r="27" ht="12.75">
      <c r="C27" s="1" t="s">
        <v>44</v>
      </c>
    </row>
    <row r="28" spans="1:7" ht="12.75">
      <c r="A28" s="1" t="s">
        <v>45</v>
      </c>
      <c r="B28" s="1" t="s">
        <v>41</v>
      </c>
      <c r="C28" s="1" t="s">
        <v>137</v>
      </c>
      <c r="D28" s="1" t="s">
        <v>34</v>
      </c>
      <c r="E28" s="2">
        <v>1</v>
      </c>
      <c r="F28" s="6">
        <v>0</v>
      </c>
      <c r="G28" s="2">
        <f>E28*F28</f>
        <v>0</v>
      </c>
    </row>
    <row r="29" ht="12.75">
      <c r="C29" s="3" t="s">
        <v>124</v>
      </c>
    </row>
    <row r="30" spans="3:7" ht="12.75">
      <c r="C30" s="1" t="s">
        <v>46</v>
      </c>
      <c r="G30" s="2">
        <f>SUM(G7:G28)</f>
        <v>0</v>
      </c>
    </row>
    <row r="32" ht="12.75">
      <c r="C32" s="1" t="s">
        <v>47</v>
      </c>
    </row>
    <row r="33" spans="1:7" ht="12.75">
      <c r="A33" s="1" t="s">
        <v>48</v>
      </c>
      <c r="B33" s="1" t="s">
        <v>49</v>
      </c>
      <c r="C33" s="1" t="s">
        <v>50</v>
      </c>
      <c r="D33" s="1" t="s">
        <v>51</v>
      </c>
      <c r="E33" s="2">
        <f>G30/100</f>
        <v>0</v>
      </c>
      <c r="F33" s="6">
        <v>0</v>
      </c>
      <c r="G33" s="2">
        <f>E33*F33</f>
        <v>0</v>
      </c>
    </row>
    <row r="34" ht="12.75">
      <c r="C34" s="3" t="s">
        <v>124</v>
      </c>
    </row>
    <row r="35" spans="3:7" ht="12.75">
      <c r="C35" s="1" t="s">
        <v>52</v>
      </c>
      <c r="G35" s="2">
        <f>G30+G33</f>
        <v>0</v>
      </c>
    </row>
    <row r="37" ht="12.75">
      <c r="C37" s="4" t="s">
        <v>0</v>
      </c>
    </row>
    <row r="38" ht="12.75">
      <c r="C38" s="4" t="s">
        <v>53</v>
      </c>
    </row>
    <row r="39" ht="12.75">
      <c r="C39" s="4" t="s">
        <v>125</v>
      </c>
    </row>
    <row r="40" ht="12.75">
      <c r="C40" s="1" t="s">
        <v>54</v>
      </c>
    </row>
    <row r="41" spans="1:7" ht="12.75">
      <c r="A41" s="1" t="s">
        <v>55</v>
      </c>
      <c r="B41" s="1" t="s">
        <v>56</v>
      </c>
      <c r="C41" s="1" t="s">
        <v>57</v>
      </c>
      <c r="D41" s="1" t="s">
        <v>22</v>
      </c>
      <c r="E41" s="2">
        <v>4</v>
      </c>
      <c r="F41" s="6">
        <v>0</v>
      </c>
      <c r="G41" s="2">
        <f>E41*F41</f>
        <v>0</v>
      </c>
    </row>
    <row r="42" spans="1:7" ht="12.75">
      <c r="A42" s="1" t="s">
        <v>58</v>
      </c>
      <c r="B42" s="1" t="s">
        <v>59</v>
      </c>
      <c r="C42" s="1" t="s">
        <v>60</v>
      </c>
      <c r="D42" s="1" t="s">
        <v>5</v>
      </c>
      <c r="E42" s="2">
        <v>45</v>
      </c>
      <c r="F42" s="6">
        <v>0</v>
      </c>
      <c r="G42" s="2">
        <f>E42*F42</f>
        <v>0</v>
      </c>
    </row>
    <row r="43" spans="1:7" ht="12.75">
      <c r="A43" s="1" t="s">
        <v>61</v>
      </c>
      <c r="B43" s="1" t="s">
        <v>62</v>
      </c>
      <c r="C43" s="1" t="s">
        <v>152</v>
      </c>
      <c r="D43" s="1" t="s">
        <v>22</v>
      </c>
      <c r="E43" s="2">
        <v>2</v>
      </c>
      <c r="F43" s="6">
        <v>0</v>
      </c>
      <c r="G43" s="2">
        <f>E43*F43</f>
        <v>0</v>
      </c>
    </row>
    <row r="44" ht="12.75">
      <c r="C44" s="1" t="s">
        <v>63</v>
      </c>
    </row>
    <row r="45" spans="1:7" ht="12.75">
      <c r="A45" s="1" t="s">
        <v>64</v>
      </c>
      <c r="B45" s="1" t="s">
        <v>65</v>
      </c>
      <c r="C45" s="1" t="s">
        <v>11</v>
      </c>
      <c r="D45" s="1" t="s">
        <v>22</v>
      </c>
      <c r="E45" s="2">
        <v>1</v>
      </c>
      <c r="F45" s="6">
        <v>0</v>
      </c>
      <c r="G45" s="2">
        <f>E45*F45</f>
        <v>0</v>
      </c>
    </row>
    <row r="46" ht="12.75">
      <c r="C46" s="3" t="s">
        <v>124</v>
      </c>
    </row>
    <row r="47" spans="3:7" ht="12.75">
      <c r="C47" s="1" t="s">
        <v>66</v>
      </c>
      <c r="G47" s="2">
        <f>SUM(G41:G45)</f>
        <v>0</v>
      </c>
    </row>
    <row r="48" ht="12.75">
      <c r="C48" s="1" t="s">
        <v>126</v>
      </c>
    </row>
    <row r="49" spans="3:7" ht="12.75">
      <c r="C49" s="1" t="s">
        <v>67</v>
      </c>
      <c r="G49" s="2">
        <f>G35+G47</f>
        <v>0</v>
      </c>
    </row>
    <row r="51" ht="12.75">
      <c r="C51" s="4" t="s">
        <v>68</v>
      </c>
    </row>
    <row r="52" ht="12.75">
      <c r="C52" s="4" t="s">
        <v>127</v>
      </c>
    </row>
    <row r="53" ht="12.75">
      <c r="C53" s="1" t="s">
        <v>69</v>
      </c>
    </row>
    <row r="54" spans="1:7" ht="12.75">
      <c r="A54" s="1" t="s">
        <v>70</v>
      </c>
      <c r="B54" s="1" t="s">
        <v>71</v>
      </c>
      <c r="C54" s="1" t="s">
        <v>72</v>
      </c>
      <c r="D54" s="1" t="s">
        <v>73</v>
      </c>
      <c r="E54" s="2">
        <v>5</v>
      </c>
      <c r="F54" s="6">
        <v>0</v>
      </c>
      <c r="G54" s="2">
        <f>E54*F54</f>
        <v>0</v>
      </c>
    </row>
    <row r="55" ht="12.75">
      <c r="C55" s="1" t="s">
        <v>74</v>
      </c>
    </row>
    <row r="56" spans="1:7" ht="12.75">
      <c r="A56" s="1" t="s">
        <v>75</v>
      </c>
      <c r="B56" s="1" t="s">
        <v>76</v>
      </c>
      <c r="C56" s="1" t="s">
        <v>77</v>
      </c>
      <c r="D56" s="1" t="s">
        <v>73</v>
      </c>
      <c r="E56" s="2">
        <v>5</v>
      </c>
      <c r="F56" s="6">
        <v>0</v>
      </c>
      <c r="G56" s="2">
        <f>E56*F56</f>
        <v>0</v>
      </c>
    </row>
    <row r="57" ht="12.75">
      <c r="C57" s="3" t="s">
        <v>124</v>
      </c>
    </row>
    <row r="58" spans="3:7" ht="12.75">
      <c r="C58" s="1" t="s">
        <v>78</v>
      </c>
      <c r="G58" s="2">
        <f>SUM(G54:G56)</f>
        <v>0</v>
      </c>
    </row>
    <row r="60" ht="12.75">
      <c r="C60" s="4" t="s">
        <v>79</v>
      </c>
    </row>
    <row r="61" ht="12.75">
      <c r="C61" s="4" t="s">
        <v>80</v>
      </c>
    </row>
    <row r="62" ht="12.75">
      <c r="C62" s="4" t="s">
        <v>128</v>
      </c>
    </row>
    <row r="63" ht="12.75">
      <c r="C63" s="1" t="s">
        <v>81</v>
      </c>
    </row>
    <row r="64" spans="1:7" ht="12.75">
      <c r="A64" s="1" t="s">
        <v>82</v>
      </c>
      <c r="B64" s="1" t="s">
        <v>83</v>
      </c>
      <c r="C64" s="1" t="s">
        <v>84</v>
      </c>
      <c r="D64" s="1" t="s">
        <v>5</v>
      </c>
      <c r="E64" s="2">
        <v>42</v>
      </c>
      <c r="F64" s="6">
        <v>0</v>
      </c>
      <c r="G64" s="2">
        <f>E64*F64</f>
        <v>0</v>
      </c>
    </row>
    <row r="65" ht="12.75">
      <c r="C65" s="3" t="s">
        <v>124</v>
      </c>
    </row>
    <row r="66" spans="3:7" ht="12.75">
      <c r="C66" s="1" t="s">
        <v>85</v>
      </c>
      <c r="G66" s="2">
        <f>G64</f>
        <v>0</v>
      </c>
    </row>
    <row r="69" ht="12.75">
      <c r="C69" s="4" t="s">
        <v>86</v>
      </c>
    </row>
    <row r="70" ht="12.75">
      <c r="C70" s="4" t="s">
        <v>129</v>
      </c>
    </row>
    <row r="71" ht="12.75">
      <c r="C71" s="1" t="s">
        <v>87</v>
      </c>
    </row>
    <row r="72" spans="1:7" ht="12.75">
      <c r="A72" s="1" t="s">
        <v>88</v>
      </c>
      <c r="B72" s="1" t="s">
        <v>41</v>
      </c>
      <c r="C72" s="1" t="s">
        <v>89</v>
      </c>
      <c r="D72" s="1" t="s">
        <v>34</v>
      </c>
      <c r="E72" s="2">
        <v>1</v>
      </c>
      <c r="F72" s="6">
        <v>0</v>
      </c>
      <c r="G72" s="2">
        <f>E72*F72</f>
        <v>0</v>
      </c>
    </row>
    <row r="73" ht="12.75">
      <c r="C73" s="3" t="s">
        <v>124</v>
      </c>
    </row>
    <row r="74" spans="3:7" ht="12.75">
      <c r="C74" s="1" t="s">
        <v>90</v>
      </c>
      <c r="G74" s="2">
        <f>G72</f>
        <v>0</v>
      </c>
    </row>
    <row r="77" ht="12.75">
      <c r="C77" s="4" t="s">
        <v>91</v>
      </c>
    </row>
    <row r="78" ht="12.75">
      <c r="C78" s="4" t="s">
        <v>130</v>
      </c>
    </row>
    <row r="79" ht="12.75">
      <c r="C79" s="1" t="s">
        <v>92</v>
      </c>
    </row>
    <row r="80" spans="1:7" ht="12.75">
      <c r="A80" s="1" t="s">
        <v>93</v>
      </c>
      <c r="B80" s="1" t="s">
        <v>41</v>
      </c>
      <c r="C80" s="1" t="s">
        <v>94</v>
      </c>
      <c r="D80" s="1" t="s">
        <v>34</v>
      </c>
      <c r="E80" s="2">
        <v>1</v>
      </c>
      <c r="F80" s="6">
        <v>0</v>
      </c>
      <c r="G80" s="2">
        <f>E80*F80</f>
        <v>0</v>
      </c>
    </row>
    <row r="81" spans="1:7" ht="12.75">
      <c r="A81" s="1" t="s">
        <v>95</v>
      </c>
      <c r="B81" s="1" t="s">
        <v>41</v>
      </c>
      <c r="C81" s="1" t="s">
        <v>96</v>
      </c>
      <c r="D81" s="1" t="s">
        <v>34</v>
      </c>
      <c r="E81" s="2">
        <v>1</v>
      </c>
      <c r="F81" s="6">
        <v>0</v>
      </c>
      <c r="G81" s="2">
        <f>E81*F81</f>
        <v>0</v>
      </c>
    </row>
    <row r="82" spans="1:7" ht="12.75">
      <c r="A82" s="1" t="s">
        <v>97</v>
      </c>
      <c r="B82" s="1" t="s">
        <v>41</v>
      </c>
      <c r="C82" s="1" t="s">
        <v>98</v>
      </c>
      <c r="D82" s="1" t="s">
        <v>73</v>
      </c>
      <c r="E82" s="2">
        <v>0.4</v>
      </c>
      <c r="F82" s="6">
        <v>0</v>
      </c>
      <c r="G82" s="2">
        <f>E82*F82</f>
        <v>0</v>
      </c>
    </row>
    <row r="83" spans="1:7" ht="12.75">
      <c r="A83" s="1" t="s">
        <v>99</v>
      </c>
      <c r="B83" s="1" t="s">
        <v>41</v>
      </c>
      <c r="C83" s="1" t="s">
        <v>100</v>
      </c>
      <c r="D83" s="1" t="s">
        <v>34</v>
      </c>
      <c r="E83" s="2">
        <v>4</v>
      </c>
      <c r="F83" s="6">
        <v>0</v>
      </c>
      <c r="G83" s="2">
        <f>E83*F83</f>
        <v>0</v>
      </c>
    </row>
    <row r="84" ht="12.75">
      <c r="C84" s="1" t="s">
        <v>101</v>
      </c>
    </row>
    <row r="85" spans="1:7" ht="12.75">
      <c r="A85" s="1" t="s">
        <v>102</v>
      </c>
      <c r="B85" s="1" t="s">
        <v>41</v>
      </c>
      <c r="C85" s="1" t="s">
        <v>138</v>
      </c>
      <c r="D85" s="1" t="s">
        <v>34</v>
      </c>
      <c r="E85" s="2">
        <v>1</v>
      </c>
      <c r="F85" s="6">
        <v>0</v>
      </c>
      <c r="G85" s="2">
        <f>E85*F85</f>
        <v>0</v>
      </c>
    </row>
    <row r="86" ht="12.75">
      <c r="C86" s="3" t="s">
        <v>124</v>
      </c>
    </row>
    <row r="87" spans="3:7" ht="12.75">
      <c r="C87" s="1" t="s">
        <v>103</v>
      </c>
      <c r="G87" s="2">
        <f>SUM(G80:G85)</f>
        <v>0</v>
      </c>
    </row>
    <row r="90" ht="12.75">
      <c r="C90" s="4" t="s">
        <v>104</v>
      </c>
    </row>
    <row r="91" ht="12.75">
      <c r="C91" s="4" t="s">
        <v>131</v>
      </c>
    </row>
    <row r="92" spans="1:7" ht="12.75">
      <c r="A92" s="1" t="s">
        <v>105</v>
      </c>
      <c r="C92" s="1" t="s">
        <v>106</v>
      </c>
      <c r="D92" s="1" t="s">
        <v>107</v>
      </c>
      <c r="E92" s="2">
        <v>8</v>
      </c>
      <c r="F92" s="6">
        <v>0</v>
      </c>
      <c r="G92" s="2">
        <f>E92*F92</f>
        <v>0</v>
      </c>
    </row>
    <row r="93" spans="1:7" ht="12.75">
      <c r="A93" s="1" t="s">
        <v>108</v>
      </c>
      <c r="C93" s="1" t="s">
        <v>109</v>
      </c>
      <c r="D93" s="1" t="s">
        <v>107</v>
      </c>
      <c r="E93" s="2">
        <v>6</v>
      </c>
      <c r="F93" s="6">
        <v>0</v>
      </c>
      <c r="G93" s="2">
        <f>E93*F93</f>
        <v>0</v>
      </c>
    </row>
    <row r="94" spans="1:7" ht="12.75">
      <c r="A94" s="1" t="s">
        <v>110</v>
      </c>
      <c r="C94" s="1" t="s">
        <v>111</v>
      </c>
      <c r="D94" s="1" t="s">
        <v>107</v>
      </c>
      <c r="E94" s="2">
        <v>4</v>
      </c>
      <c r="F94" s="6">
        <v>0</v>
      </c>
      <c r="G94" s="2">
        <f>E94*F94</f>
        <v>0</v>
      </c>
    </row>
    <row r="95" spans="1:7" ht="12.75">
      <c r="A95" s="1" t="s">
        <v>112</v>
      </c>
      <c r="C95" s="1" t="s">
        <v>153</v>
      </c>
      <c r="D95" s="1" t="s">
        <v>113</v>
      </c>
      <c r="E95" s="2">
        <v>8</v>
      </c>
      <c r="F95" s="6">
        <v>0</v>
      </c>
      <c r="G95" s="2">
        <f>E95*F95</f>
        <v>0</v>
      </c>
    </row>
    <row r="96" spans="1:7" ht="12.75">
      <c r="A96" s="1" t="s">
        <v>114</v>
      </c>
      <c r="C96" s="1" t="s">
        <v>139</v>
      </c>
      <c r="D96" s="1" t="s">
        <v>113</v>
      </c>
      <c r="E96" s="2">
        <v>8</v>
      </c>
      <c r="F96" s="6">
        <v>0</v>
      </c>
      <c r="G96" s="2">
        <f>E96*F96</f>
        <v>0</v>
      </c>
    </row>
    <row r="97" ht="12.75">
      <c r="C97" s="3" t="s">
        <v>124</v>
      </c>
    </row>
    <row r="98" spans="3:7" ht="12.75">
      <c r="C98" s="1" t="s">
        <v>115</v>
      </c>
      <c r="G98" s="2">
        <f>SUM(G92:G96)</f>
        <v>0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  <headerFooter alignWithMargins="0">
    <oddHeader>&amp;LRekonstrukce vytápění MŠ Zlín
Lázeňská 412 - 1. etapa&amp;Rplynová zařízení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PROST Zlín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Lubomír Sýkora</dc:creator>
  <cp:keywords/>
  <dc:description/>
  <cp:lastModifiedBy>Tomáš Sýkora</cp:lastModifiedBy>
  <cp:lastPrinted>2020-04-27T18:38:59Z</cp:lastPrinted>
  <dcterms:created xsi:type="dcterms:W3CDTF">2020-04-27T06:51:19Z</dcterms:created>
  <dcterms:modified xsi:type="dcterms:W3CDTF">2020-06-02T07:53:14Z</dcterms:modified>
  <cp:category/>
  <cp:version/>
  <cp:contentType/>
  <cp:contentStatus/>
</cp:coreProperties>
</file>